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d.stockbridge/Desktop/"/>
    </mc:Choice>
  </mc:AlternateContent>
  <xr:revisionPtr revIDLastSave="0" documentId="8_{3C7A2DCF-1B77-2343-B692-DB1D8ABFF293}" xr6:coauthVersionLast="47" xr6:coauthVersionMax="47" xr10:uidLastSave="{00000000-0000-0000-0000-000000000000}"/>
  <bookViews>
    <workbookView xWindow="3180" yWindow="2000" windowWidth="27640" windowHeight="16740" xr2:uid="{69D69114-6BDB-C14E-BB44-75065915B986}"/>
  </bookViews>
  <sheets>
    <sheet name="MorGen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9" i="1" l="1"/>
  <c r="E73" i="1"/>
  <c r="D73" i="1"/>
  <c r="H73" i="1" s="1"/>
  <c r="K72" i="1"/>
  <c r="J72" i="1"/>
  <c r="E72" i="1"/>
  <c r="D72" i="1"/>
  <c r="F72" i="1" s="1"/>
  <c r="D71" i="1"/>
  <c r="I71" i="1" s="1"/>
  <c r="D70" i="1"/>
  <c r="I70" i="1" s="1"/>
  <c r="D69" i="1"/>
  <c r="G69" i="1" s="1"/>
  <c r="I68" i="1"/>
  <c r="F68" i="1"/>
  <c r="E68" i="1"/>
  <c r="D68" i="1"/>
  <c r="D67" i="1"/>
  <c r="K67" i="1" s="1"/>
  <c r="E66" i="1"/>
  <c r="D66" i="1"/>
  <c r="I66" i="1" s="1"/>
  <c r="H65" i="1"/>
  <c r="F65" i="1"/>
  <c r="E65" i="1"/>
  <c r="D65" i="1"/>
  <c r="D64" i="1"/>
  <c r="I64" i="1" s="1"/>
  <c r="H63" i="1"/>
  <c r="E63" i="1"/>
  <c r="D63" i="1"/>
  <c r="F63" i="1" s="1"/>
  <c r="D62" i="1"/>
  <c r="H62" i="1" s="1"/>
  <c r="D61" i="1"/>
  <c r="G61" i="1" s="1"/>
  <c r="D60" i="1"/>
  <c r="I60" i="1" s="1"/>
  <c r="H59" i="1"/>
  <c r="F59" i="1"/>
  <c r="E59" i="1"/>
  <c r="D59" i="1"/>
  <c r="K58" i="1"/>
  <c r="E58" i="1"/>
  <c r="D58" i="1"/>
  <c r="J58" i="1" s="1"/>
  <c r="I57" i="1"/>
  <c r="E57" i="1"/>
  <c r="D57" i="1"/>
  <c r="I56" i="1"/>
  <c r="E56" i="1"/>
  <c r="D56" i="1"/>
  <c r="D55" i="1"/>
  <c r="G55" i="1" s="1"/>
  <c r="K54" i="1"/>
  <c r="E54" i="1"/>
  <c r="D54" i="1"/>
  <c r="J54" i="1" s="1"/>
  <c r="E53" i="1"/>
  <c r="D53" i="1"/>
  <c r="H53" i="1" s="1"/>
  <c r="G52" i="1"/>
  <c r="D52" i="1"/>
  <c r="F52" i="1" s="1"/>
  <c r="E51" i="1"/>
  <c r="D51" i="1"/>
  <c r="H51" i="1" s="1"/>
  <c r="K50" i="1"/>
  <c r="D50" i="1"/>
  <c r="J50" i="1" s="1"/>
  <c r="D49" i="1"/>
  <c r="K49" i="1" s="1"/>
  <c r="K48" i="1"/>
  <c r="J48" i="1"/>
  <c r="F48" i="1"/>
  <c r="E48" i="1"/>
  <c r="D48" i="1"/>
  <c r="G47" i="1"/>
  <c r="E47" i="1"/>
  <c r="D47" i="1"/>
  <c r="F47" i="1" s="1"/>
  <c r="J46" i="1"/>
  <c r="D46" i="1"/>
  <c r="K46" i="1" s="1"/>
  <c r="E45" i="1"/>
  <c r="D45" i="1"/>
  <c r="H45" i="1" s="1"/>
  <c r="I44" i="1"/>
  <c r="F44" i="1"/>
  <c r="E44" i="1"/>
  <c r="D44" i="1"/>
  <c r="I43" i="1"/>
  <c r="E43" i="1"/>
  <c r="D43" i="1"/>
  <c r="F43" i="1" s="1"/>
  <c r="G42" i="1"/>
  <c r="F42" i="1"/>
  <c r="E42" i="1"/>
  <c r="D42" i="1"/>
  <c r="D41" i="1"/>
  <c r="H41" i="1" s="1"/>
  <c r="K40" i="1"/>
  <c r="J40" i="1"/>
  <c r="F40" i="1"/>
  <c r="E40" i="1"/>
  <c r="D40" i="1"/>
  <c r="K39" i="1"/>
  <c r="J39" i="1"/>
  <c r="F39" i="1"/>
  <c r="E39" i="1"/>
  <c r="D39" i="1"/>
  <c r="I38" i="1"/>
  <c r="E38" i="1"/>
  <c r="D38" i="1"/>
  <c r="D37" i="1"/>
  <c r="D74" i="1" s="1"/>
  <c r="D36" i="1"/>
  <c r="H36" i="1" s="1"/>
  <c r="D35" i="1"/>
  <c r="H35" i="1" s="1"/>
  <c r="K34" i="1"/>
  <c r="J34" i="1"/>
  <c r="E34" i="1"/>
  <c r="D34" i="1"/>
  <c r="I33" i="1"/>
  <c r="D33" i="1"/>
  <c r="F33" i="1" s="1"/>
  <c r="E32" i="1"/>
  <c r="D32" i="1"/>
  <c r="G32" i="1" s="1"/>
  <c r="G76" i="1" s="1"/>
  <c r="G81" i="1" s="1"/>
  <c r="K31" i="1"/>
  <c r="J31" i="1"/>
  <c r="E31" i="1"/>
  <c r="D31" i="1"/>
  <c r="K30" i="1"/>
  <c r="J30" i="1"/>
  <c r="F30" i="1"/>
  <c r="E30" i="1"/>
  <c r="D30" i="1"/>
  <c r="H29" i="1"/>
  <c r="D29" i="1"/>
  <c r="F29" i="1" s="1"/>
  <c r="H28" i="1"/>
  <c r="F28" i="1"/>
  <c r="E28" i="1"/>
  <c r="D28" i="1"/>
  <c r="K27" i="1"/>
  <c r="D27" i="1"/>
  <c r="J27" i="1" s="1"/>
  <c r="K26" i="1"/>
  <c r="J26" i="1"/>
  <c r="E26" i="1"/>
  <c r="D26" i="1"/>
  <c r="I25" i="1"/>
  <c r="D25" i="1"/>
  <c r="F25" i="1" s="1"/>
  <c r="H24" i="1"/>
  <c r="F24" i="1"/>
  <c r="E24" i="1"/>
  <c r="D24" i="1"/>
  <c r="K23" i="1"/>
  <c r="D23" i="1"/>
  <c r="J23" i="1" s="1"/>
  <c r="E22" i="1"/>
  <c r="D22" i="1"/>
  <c r="I22" i="1" s="1"/>
  <c r="I21" i="1"/>
  <c r="F21" i="1"/>
  <c r="E21" i="1"/>
  <c r="D21" i="1"/>
  <c r="E20" i="1"/>
  <c r="D20" i="1"/>
  <c r="I20" i="1" s="1"/>
  <c r="G19" i="1"/>
  <c r="F19" i="1"/>
  <c r="E19" i="1"/>
  <c r="E18" i="1"/>
  <c r="D18" i="1"/>
  <c r="I18" i="1" s="1"/>
  <c r="E17" i="1"/>
  <c r="D17" i="1"/>
  <c r="H17" i="1" s="1"/>
  <c r="E16" i="1"/>
  <c r="D16" i="1"/>
  <c r="K16" i="1" s="1"/>
  <c r="E15" i="1"/>
  <c r="D15" i="1"/>
  <c r="H15" i="1" s="1"/>
  <c r="E14" i="1"/>
  <c r="D14" i="1"/>
  <c r="I14" i="1" s="1"/>
  <c r="D11" i="1"/>
  <c r="D10" i="1"/>
  <c r="D9" i="1"/>
  <c r="D8" i="1"/>
  <c r="D7" i="1"/>
  <c r="D6" i="1"/>
  <c r="B2" i="1"/>
  <c r="H1" i="1"/>
  <c r="F1" i="1"/>
  <c r="D1" i="1"/>
  <c r="B1" i="1"/>
  <c r="H78" i="1" l="1"/>
  <c r="H79" i="1"/>
  <c r="H80" i="1"/>
  <c r="H77" i="1"/>
  <c r="H76" i="1"/>
  <c r="H81" i="1" s="1"/>
  <c r="K76" i="1"/>
  <c r="K81" i="1" s="1"/>
  <c r="K77" i="1"/>
  <c r="K78" i="1"/>
  <c r="K79" i="1"/>
  <c r="K80" i="1"/>
  <c r="G77" i="1"/>
  <c r="F16" i="1"/>
  <c r="F18" i="1"/>
  <c r="F20" i="1"/>
  <c r="E37" i="1"/>
  <c r="E41" i="1"/>
  <c r="E49" i="1"/>
  <c r="E55" i="1"/>
  <c r="E62" i="1"/>
  <c r="E64" i="1"/>
  <c r="E71" i="1"/>
  <c r="J16" i="1"/>
  <c r="I37" i="1"/>
  <c r="I79" i="1" s="1"/>
  <c r="F49" i="1"/>
  <c r="F62" i="1"/>
  <c r="F71" i="1"/>
  <c r="E23" i="1"/>
  <c r="E76" i="1" s="1"/>
  <c r="E81" i="1" s="1"/>
  <c r="E25" i="1"/>
  <c r="E27" i="1"/>
  <c r="E29" i="1"/>
  <c r="E80" i="1" s="1"/>
  <c r="E33" i="1"/>
  <c r="E35" i="1"/>
  <c r="E46" i="1"/>
  <c r="J49" i="1"/>
  <c r="F51" i="1"/>
  <c r="F58" i="1"/>
  <c r="E60" i="1"/>
  <c r="E67" i="1"/>
  <c r="E69" i="1"/>
  <c r="F73" i="1"/>
  <c r="E79" i="1"/>
  <c r="F46" i="1"/>
  <c r="J67" i="1"/>
  <c r="G80" i="1"/>
  <c r="G79" i="1"/>
  <c r="E36" i="1"/>
  <c r="E77" i="1" s="1"/>
  <c r="E50" i="1"/>
  <c r="E52" i="1"/>
  <c r="E61" i="1"/>
  <c r="E70" i="1"/>
  <c r="G78" i="1"/>
  <c r="I77" i="1" l="1"/>
  <c r="J80" i="1"/>
  <c r="J76" i="1"/>
  <c r="J81" i="1" s="1"/>
  <c r="J79" i="1"/>
  <c r="J77" i="1"/>
  <c r="J78" i="1"/>
  <c r="I78" i="1"/>
  <c r="E78" i="1"/>
  <c r="I76" i="1"/>
  <c r="I81" i="1" s="1"/>
  <c r="F76" i="1"/>
  <c r="F81" i="1" s="1"/>
  <c r="F77" i="1"/>
  <c r="F78" i="1"/>
  <c r="F79" i="1"/>
  <c r="F80" i="1"/>
  <c r="I80" i="1"/>
</calcChain>
</file>

<file path=xl/sharedStrings.xml><?xml version="1.0" encoding="utf-8"?>
<sst xmlns="http://schemas.openxmlformats.org/spreadsheetml/2006/main" count="108" uniqueCount="95">
  <si>
    <t>Patient:</t>
  </si>
  <si>
    <t>Test date:</t>
  </si>
  <si>
    <t>Stroke date:</t>
  </si>
  <si>
    <t>DOB:</t>
  </si>
  <si>
    <t>Assessed by:</t>
  </si>
  <si>
    <t>MorGen</t>
  </si>
  <si>
    <t>Notes on scoring responses
Part 1:
  -Mark correct answers with a “1” in the appropriate row
      o Correct = target response OR appropriate response
          Sneaker instead of Shoe = correct
          Bible instead of Book = correct
      o Unrelated error = not semantically related to target
          Tree for Book
      o Related error = semantically related to target
          Banana for Apple
      o Omission = the subject did not produce a response
Part two: there are multiple components to each response 
  -Mark correct answers with a “1” in the appropriate row for each of the relevant categories 
  -Only a subset of possible categories are relevant for each trial, and not all categories have all possible response options
      o Always mark a “1” in the “Unrelated” column when participant uses a plural ‘s’ when it is not appropriate
      o Always mark a “1” in the “Wrong Order” column when a participant puts the adjectives or numerals in the wrong order, which is after the noun rather than before the noun. 
          Never count the noun as “Wrong order” – we will only consider whether the modifying words correctly precede the noun
  -Use the subject’s last response, unless they are tacking on unnecessary extra words
      o For instance, if the target is “blue tree”, and they say “blue tree…one”, just ignore the “one” 
  -Always provide a transcription of this “real” response in the space provided
      o This will allow us to go back after the fact and code whatever we need</t>
  </si>
  <si>
    <t>PRETEST - Naming single pictures</t>
  </si>
  <si>
    <t>Item</t>
  </si>
  <si>
    <t>Target</t>
  </si>
  <si>
    <t>Response</t>
  </si>
  <si>
    <t>Accuracy</t>
  </si>
  <si>
    <t>Error Code</t>
  </si>
  <si>
    <t>Cat</t>
  </si>
  <si>
    <t>Shoe</t>
  </si>
  <si>
    <t>Chair</t>
  </si>
  <si>
    <t>Tree</t>
  </si>
  <si>
    <t>Book</t>
  </si>
  <si>
    <t>Discontinue if more than 3 errors that are not simple semantic or phonemic paraphasias</t>
  </si>
  <si>
    <t>TOTAL</t>
  </si>
  <si>
    <t>Discontinue if practice does not result in &gt;50% performance</t>
  </si>
  <si>
    <t>Do this scoring later</t>
  </si>
  <si>
    <t>Noun</t>
  </si>
  <si>
    <t>Plural "s"</t>
  </si>
  <si>
    <t>Number</t>
  </si>
  <si>
    <t>Size</t>
  </si>
  <si>
    <t>Color</t>
  </si>
  <si>
    <t>Poss. "s"</t>
  </si>
  <si>
    <t>Poss. Name</t>
  </si>
  <si>
    <t>blue tree</t>
  </si>
  <si>
    <t>small chair</t>
  </si>
  <si>
    <t>Mary's shoes</t>
  </si>
  <si>
    <t>big tree</t>
  </si>
  <si>
    <t>blue trees</t>
  </si>
  <si>
    <t>two books</t>
  </si>
  <si>
    <t>red cats</t>
  </si>
  <si>
    <t>red shoes</t>
  </si>
  <si>
    <t>red book</t>
  </si>
  <si>
    <t>Mary's cat</t>
  </si>
  <si>
    <t>small cats</t>
  </si>
  <si>
    <t>red chairs</t>
  </si>
  <si>
    <t>Mary's book</t>
  </si>
  <si>
    <t>Mary's tree</t>
  </si>
  <si>
    <t>small trees</t>
  </si>
  <si>
    <t>big trees</t>
  </si>
  <si>
    <t>Mary's cats</t>
  </si>
  <si>
    <t>Mary's chair</t>
  </si>
  <si>
    <t>one cat</t>
  </si>
  <si>
    <t>blue cats</t>
  </si>
  <si>
    <t>Bob's book</t>
  </si>
  <si>
    <t>big chair</t>
  </si>
  <si>
    <t>big shoe</t>
  </si>
  <si>
    <t>blue cat</t>
  </si>
  <si>
    <t>blue book</t>
  </si>
  <si>
    <t>Bob's chairs</t>
  </si>
  <si>
    <t>Mary's trees</t>
  </si>
  <si>
    <t>small book</t>
  </si>
  <si>
    <t>two cats</t>
  </si>
  <si>
    <t>blue books</t>
  </si>
  <si>
    <t>blue shoes</t>
  </si>
  <si>
    <t>small cat</t>
  </si>
  <si>
    <t>Bob's shoes</t>
  </si>
  <si>
    <t>two trees</t>
  </si>
  <si>
    <t>Mary's books</t>
  </si>
  <si>
    <t>Bob's cats</t>
  </si>
  <si>
    <t>Bob's shoe</t>
  </si>
  <si>
    <t>big cats</t>
  </si>
  <si>
    <t>two shoes</t>
  </si>
  <si>
    <t>small shoe</t>
  </si>
  <si>
    <t>Bob's chair</t>
  </si>
  <si>
    <t>one chair</t>
  </si>
  <si>
    <t>red chair</t>
  </si>
  <si>
    <t>blue chair</t>
  </si>
  <si>
    <t>Mary's chairs</t>
  </si>
  <si>
    <t>big books</t>
  </si>
  <si>
    <t>red shoe</t>
  </si>
  <si>
    <t>one tree</t>
  </si>
  <si>
    <t>small books</t>
  </si>
  <si>
    <t>big chairs</t>
  </si>
  <si>
    <t>blue shoe</t>
  </si>
  <si>
    <t>small shoes</t>
  </si>
  <si>
    <t>red cat</t>
  </si>
  <si>
    <t>Bob's tree</t>
  </si>
  <si>
    <t>blue chairs</t>
  </si>
  <si>
    <t>one book</t>
  </si>
  <si>
    <t>red tree</t>
  </si>
  <si>
    <t>red books</t>
  </si>
  <si>
    <t>Bob's trees</t>
  </si>
  <si>
    <t>big shoes</t>
  </si>
  <si>
    <t>Maximum</t>
  </si>
  <si>
    <t>Correct</t>
  </si>
  <si>
    <t>Unrelated</t>
  </si>
  <si>
    <t>Related</t>
  </si>
  <si>
    <t>Wrong order</t>
  </si>
  <si>
    <t>Omission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</si>
</sst>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E2EFDA"/>
        <bgColor rgb="FF000000"/>
      </patternFill>
    </fill>
  </fills>
  <borders count="26">
    <border>
      <left/>
      <right/>
      <top/>
      <bottom/>
      <diagonal/>
    </border>
    <border>
      <left style="medium">
        <color rgb="FF8EAADB"/>
      </left>
      <right style="medium">
        <color rgb="FF8EAADB"/>
      </right>
      <top/>
      <bottom style="medium">
        <color rgb="FF8EAADB"/>
      </bottom>
      <diagonal/>
    </border>
    <border>
      <left/>
      <right/>
      <top/>
      <bottom style="medium">
        <color rgb="FF8EAADB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rgb="FF4472C4"/>
      </left>
      <right/>
      <top style="medium">
        <color rgb="FF4472C4"/>
      </top>
      <bottom style="medium">
        <color rgb="FF4472C4"/>
      </bottom>
      <diagonal/>
    </border>
    <border>
      <left/>
      <right/>
      <top style="medium">
        <color rgb="FF4472C4"/>
      </top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theme="1"/>
      </left>
      <right style="medium">
        <color theme="1"/>
      </right>
      <top style="thin">
        <color indexed="64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14" fontId="0" fillId="0" borderId="0" xfId="0" applyNumberFormat="1"/>
    <xf numFmtId="0" fontId="1" fillId="2" borderId="0" xfId="0" applyFont="1" applyFill="1"/>
    <xf numFmtId="0" fontId="0" fillId="2" borderId="0" xfId="0" applyFill="1"/>
    <xf numFmtId="0" fontId="1" fillId="2" borderId="0" xfId="0" applyFont="1" applyFill="1" applyAlignment="1">
      <alignment wrapText="1"/>
    </xf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2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right"/>
    </xf>
    <xf numFmtId="0" fontId="0" fillId="3" borderId="2" xfId="0" applyFill="1" applyBorder="1" applyAlignment="1">
      <alignment horizontal="center" vertical="top"/>
    </xf>
    <xf numFmtId="0" fontId="0" fillId="0" borderId="3" xfId="0" applyBorder="1"/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right"/>
    </xf>
    <xf numFmtId="0" fontId="0" fillId="0" borderId="4" xfId="0" applyBorder="1"/>
    <xf numFmtId="0" fontId="3" fillId="3" borderId="0" xfId="0" applyFont="1" applyFill="1" applyAlignment="1">
      <alignment horizontal="center" vertical="center"/>
    </xf>
    <xf numFmtId="0" fontId="0" fillId="0" borderId="5" xfId="0" applyBorder="1" applyAlignment="1">
      <alignment horizontal="right"/>
    </xf>
    <xf numFmtId="0" fontId="0" fillId="0" borderId="5" xfId="0" applyBorder="1"/>
    <xf numFmtId="0" fontId="1" fillId="0" borderId="0" xfId="0" applyFont="1" applyAlignment="1">
      <alignment horizontal="right"/>
    </xf>
    <xf numFmtId="0" fontId="1" fillId="4" borderId="6" xfId="0" applyFont="1" applyFill="1" applyBorder="1"/>
    <xf numFmtId="0" fontId="0" fillId="5" borderId="0" xfId="0" applyFill="1"/>
    <xf numFmtId="0" fontId="2" fillId="2" borderId="7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0" fillId="0" borderId="9" xfId="0" applyBorder="1" applyAlignment="1">
      <alignment vertical="top"/>
    </xf>
    <xf numFmtId="0" fontId="0" fillId="0" borderId="10" xfId="0" applyBorder="1"/>
    <xf numFmtId="0" fontId="4" fillId="6" borderId="11" xfId="0" applyFont="1" applyFill="1" applyBorder="1"/>
    <xf numFmtId="0" fontId="0" fillId="7" borderId="12" xfId="0" applyFill="1" applyBorder="1"/>
    <xf numFmtId="0" fontId="0" fillId="7" borderId="13" xfId="0" applyFill="1" applyBorder="1"/>
    <xf numFmtId="0" fontId="0" fillId="0" borderId="14" xfId="0" applyBorder="1" applyAlignment="1">
      <alignment vertical="top"/>
    </xf>
    <xf numFmtId="0" fontId="0" fillId="7" borderId="15" xfId="0" applyFill="1" applyBorder="1"/>
    <xf numFmtId="0" fontId="0" fillId="7" borderId="16" xfId="0" applyFill="1" applyBorder="1"/>
    <xf numFmtId="0" fontId="4" fillId="8" borderId="17" xfId="0" applyFont="1" applyFill="1" applyBorder="1"/>
    <xf numFmtId="0" fontId="0" fillId="0" borderId="18" xfId="0" applyBorder="1" applyAlignment="1">
      <alignment vertical="top"/>
    </xf>
    <xf numFmtId="0" fontId="0" fillId="3" borderId="0" xfId="0" applyFill="1" applyAlignment="1">
      <alignment horizontal="center" vertical="top"/>
    </xf>
    <xf numFmtId="0" fontId="0" fillId="7" borderId="19" xfId="0" applyFill="1" applyBorder="1"/>
    <xf numFmtId="0" fontId="0" fillId="7" borderId="20" xfId="0" applyFill="1" applyBorder="1"/>
    <xf numFmtId="0" fontId="0" fillId="4" borderId="6" xfId="0" applyFill="1" applyBorder="1" applyAlignment="1">
      <alignment horizontal="center" vertical="top"/>
    </xf>
    <xf numFmtId="0" fontId="1" fillId="4" borderId="21" xfId="0" applyFont="1" applyFill="1" applyBorder="1" applyAlignment="1">
      <alignment horizontal="center"/>
    </xf>
    <xf numFmtId="0" fontId="1" fillId="4" borderId="22" xfId="0" applyFont="1" applyFill="1" applyBorder="1"/>
    <xf numFmtId="0" fontId="1" fillId="4" borderId="23" xfId="0" applyFont="1" applyFill="1" applyBorder="1"/>
    <xf numFmtId="0" fontId="0" fillId="4" borderId="24" xfId="0" applyFill="1" applyBorder="1" applyAlignment="1">
      <alignment horizontal="center"/>
    </xf>
    <xf numFmtId="0" fontId="0" fillId="4" borderId="0" xfId="0" applyFill="1"/>
    <xf numFmtId="0" fontId="0" fillId="4" borderId="25" xfId="0" applyFill="1" applyBorder="1"/>
    <xf numFmtId="0" fontId="0" fillId="4" borderId="22" xfId="0" applyFill="1" applyBorder="1"/>
    <xf numFmtId="0" fontId="0" fillId="4" borderId="23" xfId="0" applyFill="1" applyBorder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d.stockbridge/Downloads/01-2%20ELISA%20Pre-te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ogress"/>
      <sheetName val="Inclusion Exclusion"/>
      <sheetName val="Social Med History"/>
      <sheetName val="Medications"/>
      <sheetName val="WAB"/>
      <sheetName val="PNT 1A - video record"/>
      <sheetName val="PNT 2B - video record"/>
      <sheetName val="Cinderella - video record"/>
      <sheetName val="OCT - video record"/>
      <sheetName val="MorGen"/>
      <sheetName val="PHQ-9 Baseline"/>
      <sheetName val="Grip n Pegs"/>
      <sheetName val="BNT"/>
      <sheetName val="Behavior Psych"/>
      <sheetName val="Other info"/>
      <sheetName val="Dual enrollme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6B7971-7D69-AF41-B176-1538F9B9EC83}">
  <dimension ref="A1:K81"/>
  <sheetViews>
    <sheetView tabSelected="1" topLeftCell="A3" zoomScale="81" workbookViewId="0">
      <selection activeCell="D19" sqref="D19"/>
    </sheetView>
  </sheetViews>
  <sheetFormatPr baseColWidth="10" defaultColWidth="11" defaultRowHeight="16" x14ac:dyDescent="0.2"/>
  <cols>
    <col min="2" max="2" width="12.1640625" bestFit="1" customWidth="1"/>
    <col min="3" max="3" width="95.5" customWidth="1"/>
    <col min="4" max="4" width="11.5" bestFit="1" customWidth="1"/>
    <col min="5" max="5" width="11.1640625" bestFit="1" customWidth="1"/>
    <col min="6" max="6" width="8.83203125" bestFit="1" customWidth="1"/>
    <col min="7" max="8" width="7.83203125" bestFit="1" customWidth="1"/>
    <col min="9" max="9" width="9.6640625" customWidth="1"/>
    <col min="10" max="10" width="8.33203125" bestFit="1" customWidth="1"/>
  </cols>
  <sheetData>
    <row r="1" spans="1:11" x14ac:dyDescent="0.2">
      <c r="A1" s="1" t="s">
        <v>0</v>
      </c>
      <c r="B1">
        <f>'[1]Inclusion Exclusion'!B1</f>
        <v>0</v>
      </c>
      <c r="C1" s="1" t="s">
        <v>1</v>
      </c>
      <c r="D1" s="2">
        <f>'[1]Inclusion Exclusion'!D1</f>
        <v>0</v>
      </c>
      <c r="E1" s="1" t="s">
        <v>2</v>
      </c>
      <c r="F1" s="2">
        <f>'[1]Inclusion Exclusion'!F1</f>
        <v>0</v>
      </c>
      <c r="G1" s="1" t="s">
        <v>3</v>
      </c>
      <c r="H1" s="2">
        <f>'[1]Inclusion Exclusion'!H1</f>
        <v>0</v>
      </c>
    </row>
    <row r="2" spans="1:11" x14ac:dyDescent="0.2">
      <c r="A2" s="1" t="s">
        <v>4</v>
      </c>
      <c r="B2">
        <f>'[1]Inclusion Exclusion'!B2</f>
        <v>0</v>
      </c>
    </row>
    <row r="3" spans="1:11" ht="408" customHeight="1" x14ac:dyDescent="0.2">
      <c r="A3" s="3" t="s">
        <v>5</v>
      </c>
      <c r="B3" s="4"/>
      <c r="C3" s="5" t="s">
        <v>6</v>
      </c>
    </row>
    <row r="4" spans="1:11" x14ac:dyDescent="0.2">
      <c r="A4" s="1" t="s">
        <v>7</v>
      </c>
      <c r="B4" s="6"/>
    </row>
    <row r="5" spans="1:11" ht="17" thickBot="1" x14ac:dyDescent="0.25">
      <c r="A5" s="7" t="s">
        <v>8</v>
      </c>
      <c r="B5" s="7" t="s">
        <v>9</v>
      </c>
      <c r="C5" s="8" t="s">
        <v>10</v>
      </c>
      <c r="D5" s="9" t="s">
        <v>11</v>
      </c>
      <c r="E5" s="3" t="s">
        <v>12</v>
      </c>
    </row>
    <row r="6" spans="1:11" ht="17" thickBot="1" x14ac:dyDescent="0.25">
      <c r="A6" s="10">
        <v>1</v>
      </c>
      <c r="B6" s="11" t="s">
        <v>13</v>
      </c>
      <c r="C6" s="12"/>
      <c r="D6" s="13">
        <f>IF(B6=C6, 1, 0)</f>
        <v>0</v>
      </c>
      <c r="E6" s="14"/>
    </row>
    <row r="7" spans="1:11" ht="17" thickBot="1" x14ac:dyDescent="0.25">
      <c r="A7" s="15">
        <v>2</v>
      </c>
      <c r="B7" s="16" t="s">
        <v>14</v>
      </c>
      <c r="C7" s="17"/>
      <c r="D7" s="13">
        <f>IF(B7=C7, 1, 0)</f>
        <v>0</v>
      </c>
      <c r="E7" s="18"/>
    </row>
    <row r="8" spans="1:11" ht="17" thickBot="1" x14ac:dyDescent="0.25">
      <c r="A8" s="10">
        <v>3</v>
      </c>
      <c r="B8" s="11" t="s">
        <v>15</v>
      </c>
      <c r="C8" s="17"/>
      <c r="D8" s="13">
        <f>IF(B8=C8, 1, 0)</f>
        <v>0</v>
      </c>
      <c r="E8" s="18"/>
    </row>
    <row r="9" spans="1:11" ht="17" thickBot="1" x14ac:dyDescent="0.25">
      <c r="A9" s="15">
        <v>4</v>
      </c>
      <c r="B9" s="16" t="s">
        <v>16</v>
      </c>
      <c r="C9" s="17"/>
      <c r="D9" s="13">
        <f>IF(B9=C9, 1, 0)</f>
        <v>0</v>
      </c>
      <c r="E9" s="18"/>
    </row>
    <row r="10" spans="1:11" ht="17" thickBot="1" x14ac:dyDescent="0.25">
      <c r="A10" s="10">
        <v>5</v>
      </c>
      <c r="B10" s="19" t="s">
        <v>17</v>
      </c>
      <c r="C10" s="20"/>
      <c r="D10" s="13">
        <f>IF(B10=C10, 1, 0)</f>
        <v>0</v>
      </c>
      <c r="E10" s="21"/>
      <c r="F10" t="s">
        <v>18</v>
      </c>
    </row>
    <row r="11" spans="1:11" ht="17" thickBot="1" x14ac:dyDescent="0.25">
      <c r="C11" s="22" t="s">
        <v>19</v>
      </c>
      <c r="D11" s="23">
        <f>SUM(D6:D10)</f>
        <v>0</v>
      </c>
      <c r="F11" t="s">
        <v>20</v>
      </c>
    </row>
    <row r="12" spans="1:11" ht="17" thickBot="1" x14ac:dyDescent="0.25">
      <c r="E12" s="24"/>
      <c r="F12" s="24"/>
      <c r="G12" s="24" t="s">
        <v>21</v>
      </c>
      <c r="H12" s="24"/>
      <c r="I12" s="24"/>
      <c r="J12" s="24"/>
      <c r="K12" s="24"/>
    </row>
    <row r="13" spans="1:11" ht="17" thickBot="1" x14ac:dyDescent="0.25">
      <c r="A13" s="25" t="s">
        <v>8</v>
      </c>
      <c r="B13" s="7" t="s">
        <v>9</v>
      </c>
      <c r="C13" s="26" t="s">
        <v>10</v>
      </c>
      <c r="D13" s="7" t="s">
        <v>11</v>
      </c>
      <c r="E13" s="27" t="s">
        <v>22</v>
      </c>
      <c r="F13" s="27" t="s">
        <v>23</v>
      </c>
      <c r="G13" s="27" t="s">
        <v>24</v>
      </c>
      <c r="H13" s="27" t="s">
        <v>25</v>
      </c>
      <c r="I13" s="27" t="s">
        <v>26</v>
      </c>
      <c r="J13" s="27" t="s">
        <v>27</v>
      </c>
      <c r="K13" s="27" t="s">
        <v>28</v>
      </c>
    </row>
    <row r="14" spans="1:11" ht="17" thickBot="1" x14ac:dyDescent="0.25">
      <c r="A14" s="10">
        <v>1</v>
      </c>
      <c r="B14" s="10" t="s">
        <v>29</v>
      </c>
      <c r="C14" s="28"/>
      <c r="D14" s="13">
        <f>IF(B14=C14, 1, 0)</f>
        <v>0</v>
      </c>
      <c r="E14" s="29" t="str">
        <f>IF($D14=1, "Correct", "")</f>
        <v/>
      </c>
      <c r="F14" s="30"/>
      <c r="G14" s="31"/>
      <c r="H14" s="31"/>
      <c r="I14" s="29" t="str">
        <f>IF($D14=1, "Correct", "")</f>
        <v/>
      </c>
      <c r="J14" s="31"/>
      <c r="K14" s="32"/>
    </row>
    <row r="15" spans="1:11" ht="17" thickBot="1" x14ac:dyDescent="0.25">
      <c r="A15" s="15">
        <v>2</v>
      </c>
      <c r="B15" s="15" t="s">
        <v>30</v>
      </c>
      <c r="C15" s="33"/>
      <c r="D15" s="13">
        <f>IF(B15=C15, 1, 0)</f>
        <v>0</v>
      </c>
      <c r="E15" s="29" t="str">
        <f t="shared" ref="E15:E73" si="0">IF($D15=1, "Correct", "")</f>
        <v/>
      </c>
      <c r="F15" s="30"/>
      <c r="G15" s="34"/>
      <c r="H15" s="29" t="str">
        <f>IF($D15=1, "Correct", "")</f>
        <v/>
      </c>
      <c r="I15" s="34"/>
      <c r="J15" s="34"/>
      <c r="K15" s="35"/>
    </row>
    <row r="16" spans="1:11" ht="17" thickBot="1" x14ac:dyDescent="0.25">
      <c r="A16" s="10">
        <v>3</v>
      </c>
      <c r="B16" s="10" t="s">
        <v>31</v>
      </c>
      <c r="C16" s="33"/>
      <c r="D16" s="13">
        <f t="shared" ref="D16:D73" si="1">IF(B16=C16, 1, 0)</f>
        <v>0</v>
      </c>
      <c r="E16" s="29" t="str">
        <f t="shared" si="0"/>
        <v/>
      </c>
      <c r="F16" s="36" t="str">
        <f>IF(D16=1, "Correct", "")</f>
        <v/>
      </c>
      <c r="G16" s="34"/>
      <c r="H16" s="34"/>
      <c r="I16" s="34"/>
      <c r="J16" s="29" t="str">
        <f>IF($D16=1, "Correct", "")</f>
        <v/>
      </c>
      <c r="K16" s="29" t="str">
        <f>IF($D16=1, "Correct", "")</f>
        <v/>
      </c>
    </row>
    <row r="17" spans="1:11" ht="17" thickBot="1" x14ac:dyDescent="0.25">
      <c r="A17" s="15">
        <v>4</v>
      </c>
      <c r="B17" s="15" t="s">
        <v>32</v>
      </c>
      <c r="C17" s="33"/>
      <c r="D17" s="13">
        <f t="shared" si="1"/>
        <v>0</v>
      </c>
      <c r="E17" s="29" t="str">
        <f t="shared" si="0"/>
        <v/>
      </c>
      <c r="F17" s="30"/>
      <c r="G17" s="34"/>
      <c r="H17" s="29" t="str">
        <f>IF($D17=1, "Correct", "")</f>
        <v/>
      </c>
      <c r="I17" s="34"/>
      <c r="J17" s="34"/>
      <c r="K17" s="35"/>
    </row>
    <row r="18" spans="1:11" ht="17" thickBot="1" x14ac:dyDescent="0.25">
      <c r="A18" s="10">
        <v>5</v>
      </c>
      <c r="B18" s="10" t="s">
        <v>33</v>
      </c>
      <c r="C18" s="33"/>
      <c r="D18" s="13">
        <f t="shared" si="1"/>
        <v>0</v>
      </c>
      <c r="E18" s="29" t="str">
        <f t="shared" si="0"/>
        <v/>
      </c>
      <c r="F18" s="36" t="str">
        <f t="shared" ref="F18:F21" si="2">IF(D18=1, "Correct", "")</f>
        <v/>
      </c>
      <c r="G18" s="34"/>
      <c r="H18" s="34"/>
      <c r="I18" s="29" t="str">
        <f>IF($D18=1, "Correct", "")</f>
        <v/>
      </c>
      <c r="J18" s="34"/>
      <c r="K18" s="35"/>
    </row>
    <row r="19" spans="1:11" ht="17" thickBot="1" x14ac:dyDescent="0.25">
      <c r="A19" s="15">
        <v>6</v>
      </c>
      <c r="B19" s="15" t="s">
        <v>34</v>
      </c>
      <c r="C19" s="33"/>
      <c r="D19" s="13">
        <f t="shared" si="1"/>
        <v>0</v>
      </c>
      <c r="E19" s="29" t="str">
        <f t="shared" si="0"/>
        <v/>
      </c>
      <c r="F19" s="36" t="str">
        <f t="shared" si="2"/>
        <v/>
      </c>
      <c r="G19" s="29" t="str">
        <f>IF($D19=1, "Correct", "")</f>
        <v/>
      </c>
      <c r="H19" s="34"/>
      <c r="I19" s="34"/>
      <c r="J19" s="34"/>
      <c r="K19" s="35"/>
    </row>
    <row r="20" spans="1:11" ht="17" thickBot="1" x14ac:dyDescent="0.25">
      <c r="A20" s="10">
        <v>7</v>
      </c>
      <c r="B20" s="10" t="s">
        <v>35</v>
      </c>
      <c r="C20" s="33"/>
      <c r="D20" s="13">
        <f t="shared" si="1"/>
        <v>0</v>
      </c>
      <c r="E20" s="29" t="str">
        <f t="shared" si="0"/>
        <v/>
      </c>
      <c r="F20" s="36" t="str">
        <f t="shared" si="2"/>
        <v/>
      </c>
      <c r="G20" s="34"/>
      <c r="H20" s="34"/>
      <c r="I20" s="29" t="str">
        <f t="shared" ref="I20:I22" si="3">IF($D20=1, "Correct", "")</f>
        <v/>
      </c>
      <c r="J20" s="34"/>
      <c r="K20" s="35"/>
    </row>
    <row r="21" spans="1:11" ht="17" thickBot="1" x14ac:dyDescent="0.25">
      <c r="A21" s="15">
        <v>8</v>
      </c>
      <c r="B21" s="15" t="s">
        <v>36</v>
      </c>
      <c r="C21" s="33"/>
      <c r="D21" s="13">
        <f t="shared" si="1"/>
        <v>0</v>
      </c>
      <c r="E21" s="29" t="str">
        <f t="shared" si="0"/>
        <v/>
      </c>
      <c r="F21" s="36" t="str">
        <f t="shared" si="2"/>
        <v/>
      </c>
      <c r="G21" s="34"/>
      <c r="H21" s="34"/>
      <c r="I21" s="29" t="str">
        <f t="shared" si="3"/>
        <v/>
      </c>
      <c r="J21" s="34"/>
      <c r="K21" s="35"/>
    </row>
    <row r="22" spans="1:11" ht="17" thickBot="1" x14ac:dyDescent="0.25">
      <c r="A22" s="10">
        <v>9</v>
      </c>
      <c r="B22" s="10" t="s">
        <v>37</v>
      </c>
      <c r="C22" s="33"/>
      <c r="D22" s="13">
        <f t="shared" si="1"/>
        <v>0</v>
      </c>
      <c r="E22" s="29" t="str">
        <f t="shared" si="0"/>
        <v/>
      </c>
      <c r="F22" s="30"/>
      <c r="G22" s="34"/>
      <c r="H22" s="34"/>
      <c r="I22" s="29" t="str">
        <f t="shared" si="3"/>
        <v/>
      </c>
      <c r="J22" s="34"/>
      <c r="K22" s="35"/>
    </row>
    <row r="23" spans="1:11" ht="17" thickBot="1" x14ac:dyDescent="0.25">
      <c r="A23" s="15">
        <v>10</v>
      </c>
      <c r="B23" s="15" t="s">
        <v>38</v>
      </c>
      <c r="C23" s="33"/>
      <c r="D23" s="13">
        <f t="shared" si="1"/>
        <v>0</v>
      </c>
      <c r="E23" s="29" t="str">
        <f t="shared" si="0"/>
        <v/>
      </c>
      <c r="F23" s="30"/>
      <c r="G23" s="34"/>
      <c r="H23" s="34"/>
      <c r="I23" s="34"/>
      <c r="J23" s="29" t="str">
        <f t="shared" ref="J23:K23" si="4">IF($D23=1, "Correct", "")</f>
        <v/>
      </c>
      <c r="K23" s="29" t="str">
        <f t="shared" si="4"/>
        <v/>
      </c>
    </row>
    <row r="24" spans="1:11" ht="17" thickBot="1" x14ac:dyDescent="0.25">
      <c r="A24" s="10">
        <v>11</v>
      </c>
      <c r="B24" s="10" t="s">
        <v>39</v>
      </c>
      <c r="C24" s="33"/>
      <c r="D24" s="13">
        <f t="shared" si="1"/>
        <v>0</v>
      </c>
      <c r="E24" s="29" t="str">
        <f t="shared" si="0"/>
        <v/>
      </c>
      <c r="F24" s="36" t="str">
        <f t="shared" ref="F24:F25" si="5">IF(D24=1, "Correct", "")</f>
        <v/>
      </c>
      <c r="G24" s="34"/>
      <c r="H24" s="29" t="str">
        <f>IF($D24=1, "Correct", "")</f>
        <v/>
      </c>
      <c r="I24" s="34"/>
      <c r="J24" s="34"/>
      <c r="K24" s="35"/>
    </row>
    <row r="25" spans="1:11" ht="17" thickBot="1" x14ac:dyDescent="0.25">
      <c r="A25" s="15">
        <v>12</v>
      </c>
      <c r="B25" s="15" t="s">
        <v>40</v>
      </c>
      <c r="C25" s="33"/>
      <c r="D25" s="13">
        <f t="shared" si="1"/>
        <v>0</v>
      </c>
      <c r="E25" s="29" t="str">
        <f t="shared" si="0"/>
        <v/>
      </c>
      <c r="F25" s="36" t="str">
        <f t="shared" si="5"/>
        <v/>
      </c>
      <c r="G25" s="34"/>
      <c r="H25" s="34"/>
      <c r="I25" s="29" t="str">
        <f>IF($D25=1, "Correct", "")</f>
        <v/>
      </c>
      <c r="J25" s="34"/>
      <c r="K25" s="35"/>
    </row>
    <row r="26" spans="1:11" ht="17" thickBot="1" x14ac:dyDescent="0.25">
      <c r="A26" s="10">
        <v>13</v>
      </c>
      <c r="B26" s="10" t="s">
        <v>41</v>
      </c>
      <c r="C26" s="33"/>
      <c r="D26" s="13">
        <f t="shared" si="1"/>
        <v>0</v>
      </c>
      <c r="E26" s="29" t="str">
        <f t="shared" si="0"/>
        <v/>
      </c>
      <c r="F26" s="30"/>
      <c r="G26" s="34"/>
      <c r="H26" s="34"/>
      <c r="I26" s="34"/>
      <c r="J26" s="29" t="str">
        <f t="shared" ref="J26:K27" si="6">IF($D26=1, "Correct", "")</f>
        <v/>
      </c>
      <c r="K26" s="29" t="str">
        <f t="shared" si="6"/>
        <v/>
      </c>
    </row>
    <row r="27" spans="1:11" ht="17" thickBot="1" x14ac:dyDescent="0.25">
      <c r="A27" s="15">
        <v>14</v>
      </c>
      <c r="B27" s="15" t="s">
        <v>42</v>
      </c>
      <c r="C27" s="33"/>
      <c r="D27" s="13">
        <f t="shared" si="1"/>
        <v>0</v>
      </c>
      <c r="E27" s="29" t="str">
        <f t="shared" si="0"/>
        <v/>
      </c>
      <c r="F27" s="30"/>
      <c r="G27" s="34"/>
      <c r="H27" s="34"/>
      <c r="I27" s="34"/>
      <c r="J27" s="29" t="str">
        <f t="shared" si="6"/>
        <v/>
      </c>
      <c r="K27" s="29" t="str">
        <f t="shared" si="6"/>
        <v/>
      </c>
    </row>
    <row r="28" spans="1:11" ht="17" thickBot="1" x14ac:dyDescent="0.25">
      <c r="A28" s="10">
        <v>15</v>
      </c>
      <c r="B28" s="10" t="s">
        <v>43</v>
      </c>
      <c r="C28" s="33"/>
      <c r="D28" s="13">
        <f t="shared" si="1"/>
        <v>0</v>
      </c>
      <c r="E28" s="29" t="str">
        <f t="shared" si="0"/>
        <v/>
      </c>
      <c r="F28" s="36" t="str">
        <f t="shared" ref="F28:F30" si="7">IF(D28=1, "Correct", "")</f>
        <v/>
      </c>
      <c r="G28" s="34"/>
      <c r="H28" s="29" t="str">
        <f t="shared" ref="H28:H29" si="8">IF($D28=1, "Correct", "")</f>
        <v/>
      </c>
      <c r="I28" s="34"/>
      <c r="J28" s="34"/>
      <c r="K28" s="35"/>
    </row>
    <row r="29" spans="1:11" ht="17" thickBot="1" x14ac:dyDescent="0.25">
      <c r="A29" s="15">
        <v>16</v>
      </c>
      <c r="B29" s="15" t="s">
        <v>44</v>
      </c>
      <c r="C29" s="33"/>
      <c r="D29" s="13">
        <f t="shared" si="1"/>
        <v>0</v>
      </c>
      <c r="E29" s="29" t="str">
        <f t="shared" si="0"/>
        <v/>
      </c>
      <c r="F29" s="36" t="str">
        <f t="shared" si="7"/>
        <v/>
      </c>
      <c r="G29" s="34"/>
      <c r="H29" s="29" t="str">
        <f t="shared" si="8"/>
        <v/>
      </c>
      <c r="I29" s="34"/>
      <c r="J29" s="34"/>
      <c r="K29" s="35"/>
    </row>
    <row r="30" spans="1:11" ht="17" thickBot="1" x14ac:dyDescent="0.25">
      <c r="A30" s="10">
        <v>17</v>
      </c>
      <c r="B30" s="10" t="s">
        <v>45</v>
      </c>
      <c r="C30" s="33"/>
      <c r="D30" s="13">
        <f t="shared" si="1"/>
        <v>0</v>
      </c>
      <c r="E30" s="29" t="str">
        <f t="shared" si="0"/>
        <v/>
      </c>
      <c r="F30" s="36" t="str">
        <f t="shared" si="7"/>
        <v/>
      </c>
      <c r="G30" s="34"/>
      <c r="H30" s="34"/>
      <c r="I30" s="34"/>
      <c r="J30" s="29" t="str">
        <f t="shared" ref="J30:K31" si="9">IF($D30=1, "Correct", "")</f>
        <v/>
      </c>
      <c r="K30" s="29" t="str">
        <f t="shared" si="9"/>
        <v/>
      </c>
    </row>
    <row r="31" spans="1:11" ht="17" thickBot="1" x14ac:dyDescent="0.25">
      <c r="A31" s="15">
        <v>18</v>
      </c>
      <c r="B31" s="15" t="s">
        <v>46</v>
      </c>
      <c r="C31" s="33"/>
      <c r="D31" s="13">
        <f t="shared" si="1"/>
        <v>0</v>
      </c>
      <c r="E31" s="29" t="str">
        <f t="shared" si="0"/>
        <v/>
      </c>
      <c r="F31" s="30"/>
      <c r="G31" s="34"/>
      <c r="H31" s="34"/>
      <c r="I31" s="34"/>
      <c r="J31" s="29" t="str">
        <f t="shared" si="9"/>
        <v/>
      </c>
      <c r="K31" s="29" t="str">
        <f t="shared" si="9"/>
        <v/>
      </c>
    </row>
    <row r="32" spans="1:11" ht="17" thickBot="1" x14ac:dyDescent="0.25">
      <c r="A32" s="10">
        <v>19</v>
      </c>
      <c r="B32" s="10" t="s">
        <v>47</v>
      </c>
      <c r="C32" s="33"/>
      <c r="D32" s="13">
        <f t="shared" si="1"/>
        <v>0</v>
      </c>
      <c r="E32" s="29" t="str">
        <f t="shared" si="0"/>
        <v/>
      </c>
      <c r="F32" s="30"/>
      <c r="G32" s="29" t="str">
        <f>IF($D32=1, "Correct", "")</f>
        <v/>
      </c>
      <c r="H32" s="34"/>
      <c r="I32" s="34"/>
      <c r="J32" s="34"/>
      <c r="K32" s="35"/>
    </row>
    <row r="33" spans="1:11" ht="17" thickBot="1" x14ac:dyDescent="0.25">
      <c r="A33" s="15">
        <v>20</v>
      </c>
      <c r="B33" s="15" t="s">
        <v>48</v>
      </c>
      <c r="C33" s="33"/>
      <c r="D33" s="13">
        <f t="shared" si="1"/>
        <v>0</v>
      </c>
      <c r="E33" s="29" t="str">
        <f t="shared" si="0"/>
        <v/>
      </c>
      <c r="F33" s="36" t="str">
        <f>IF(D33=1, "Correct", "")</f>
        <v/>
      </c>
      <c r="G33" s="34"/>
      <c r="H33" s="34"/>
      <c r="I33" s="29" t="str">
        <f>IF($D33=1, "Correct", "")</f>
        <v/>
      </c>
      <c r="J33" s="34"/>
      <c r="K33" s="35"/>
    </row>
    <row r="34" spans="1:11" ht="17" thickBot="1" x14ac:dyDescent="0.25">
      <c r="A34" s="10">
        <v>21</v>
      </c>
      <c r="B34" s="10" t="s">
        <v>49</v>
      </c>
      <c r="C34" s="33"/>
      <c r="D34" s="13">
        <f t="shared" si="1"/>
        <v>0</v>
      </c>
      <c r="E34" s="29" t="str">
        <f t="shared" si="0"/>
        <v/>
      </c>
      <c r="F34" s="30"/>
      <c r="G34" s="34"/>
      <c r="H34" s="34"/>
      <c r="I34" s="34"/>
      <c r="J34" s="29" t="str">
        <f t="shared" ref="J34:K34" si="10">IF($D34=1, "Correct", "")</f>
        <v/>
      </c>
      <c r="K34" s="29" t="str">
        <f t="shared" si="10"/>
        <v/>
      </c>
    </row>
    <row r="35" spans="1:11" ht="17" thickBot="1" x14ac:dyDescent="0.25">
      <c r="A35" s="15">
        <v>22</v>
      </c>
      <c r="B35" s="15" t="s">
        <v>50</v>
      </c>
      <c r="C35" s="33"/>
      <c r="D35" s="13">
        <f t="shared" si="1"/>
        <v>0</v>
      </c>
      <c r="E35" s="29" t="str">
        <f t="shared" si="0"/>
        <v/>
      </c>
      <c r="F35" s="30"/>
      <c r="G35" s="34"/>
      <c r="H35" s="29" t="str">
        <f t="shared" ref="H35:H36" si="11">IF($D35=1, "Correct", "")</f>
        <v/>
      </c>
      <c r="I35" s="34"/>
      <c r="J35" s="34"/>
      <c r="K35" s="35"/>
    </row>
    <row r="36" spans="1:11" ht="17" thickBot="1" x14ac:dyDescent="0.25">
      <c r="A36" s="10">
        <v>23</v>
      </c>
      <c r="B36" s="10" t="s">
        <v>51</v>
      </c>
      <c r="C36" s="33"/>
      <c r="D36" s="13">
        <f t="shared" si="1"/>
        <v>0</v>
      </c>
      <c r="E36" s="29" t="str">
        <f t="shared" si="0"/>
        <v/>
      </c>
      <c r="F36" s="30"/>
      <c r="G36" s="34"/>
      <c r="H36" s="29" t="str">
        <f t="shared" si="11"/>
        <v/>
      </c>
      <c r="I36" s="34"/>
      <c r="J36" s="34"/>
      <c r="K36" s="35"/>
    </row>
    <row r="37" spans="1:11" ht="17" thickBot="1" x14ac:dyDescent="0.25">
      <c r="A37" s="15">
        <v>24</v>
      </c>
      <c r="B37" s="15" t="s">
        <v>52</v>
      </c>
      <c r="C37" s="33"/>
      <c r="D37" s="13">
        <f t="shared" si="1"/>
        <v>0</v>
      </c>
      <c r="E37" s="29" t="str">
        <f t="shared" si="0"/>
        <v/>
      </c>
      <c r="F37" s="30"/>
      <c r="G37" s="34"/>
      <c r="H37" s="34"/>
      <c r="I37" s="29" t="str">
        <f t="shared" ref="I37:I38" si="12">IF($D37=1, "Correct", "")</f>
        <v/>
      </c>
      <c r="J37" s="34"/>
      <c r="K37" s="35"/>
    </row>
    <row r="38" spans="1:11" ht="17" thickBot="1" x14ac:dyDescent="0.25">
      <c r="A38" s="10">
        <v>25</v>
      </c>
      <c r="B38" s="10" t="s">
        <v>53</v>
      </c>
      <c r="C38" s="33"/>
      <c r="D38" s="13">
        <f t="shared" si="1"/>
        <v>0</v>
      </c>
      <c r="E38" s="29" t="str">
        <f t="shared" si="0"/>
        <v/>
      </c>
      <c r="F38" s="30"/>
      <c r="G38" s="34"/>
      <c r="H38" s="34"/>
      <c r="I38" s="29" t="str">
        <f t="shared" si="12"/>
        <v/>
      </c>
      <c r="J38" s="34"/>
      <c r="K38" s="35"/>
    </row>
    <row r="39" spans="1:11" ht="17" thickBot="1" x14ac:dyDescent="0.25">
      <c r="A39" s="15">
        <v>26</v>
      </c>
      <c r="B39" s="15" t="s">
        <v>54</v>
      </c>
      <c r="C39" s="33"/>
      <c r="D39" s="13">
        <f t="shared" si="1"/>
        <v>0</v>
      </c>
      <c r="E39" s="29" t="str">
        <f t="shared" si="0"/>
        <v/>
      </c>
      <c r="F39" s="36" t="str">
        <f t="shared" ref="F39:F40" si="13">IF(D39=1, "Correct", "")</f>
        <v/>
      </c>
      <c r="G39" s="34"/>
      <c r="H39" s="34"/>
      <c r="I39" s="34"/>
      <c r="J39" s="29" t="str">
        <f t="shared" ref="J39:K40" si="14">IF($D39=1, "Correct", "")</f>
        <v/>
      </c>
      <c r="K39" s="29" t="str">
        <f t="shared" si="14"/>
        <v/>
      </c>
    </row>
    <row r="40" spans="1:11" ht="17" thickBot="1" x14ac:dyDescent="0.25">
      <c r="A40" s="10">
        <v>27</v>
      </c>
      <c r="B40" s="10" t="s">
        <v>55</v>
      </c>
      <c r="C40" s="33"/>
      <c r="D40" s="13">
        <f t="shared" si="1"/>
        <v>0</v>
      </c>
      <c r="E40" s="29" t="str">
        <f t="shared" si="0"/>
        <v/>
      </c>
      <c r="F40" s="36" t="str">
        <f t="shared" si="13"/>
        <v/>
      </c>
      <c r="G40" s="34"/>
      <c r="H40" s="34"/>
      <c r="I40" s="34"/>
      <c r="J40" s="29" t="str">
        <f t="shared" si="14"/>
        <v/>
      </c>
      <c r="K40" s="29" t="str">
        <f t="shared" si="14"/>
        <v/>
      </c>
    </row>
    <row r="41" spans="1:11" ht="17" thickBot="1" x14ac:dyDescent="0.25">
      <c r="A41" s="15">
        <v>28</v>
      </c>
      <c r="B41" s="15" t="s">
        <v>56</v>
      </c>
      <c r="C41" s="33"/>
      <c r="D41" s="13">
        <f t="shared" si="1"/>
        <v>0</v>
      </c>
      <c r="E41" s="29" t="str">
        <f t="shared" si="0"/>
        <v/>
      </c>
      <c r="F41" s="30"/>
      <c r="G41" s="34"/>
      <c r="H41" s="29" t="str">
        <f>IF($D41=1, "Correct", "")</f>
        <v/>
      </c>
      <c r="I41" s="34"/>
      <c r="J41" s="34"/>
      <c r="K41" s="35"/>
    </row>
    <row r="42" spans="1:11" ht="17" thickBot="1" x14ac:dyDescent="0.25">
      <c r="A42" s="10">
        <v>29</v>
      </c>
      <c r="B42" s="10" t="s">
        <v>57</v>
      </c>
      <c r="C42" s="33"/>
      <c r="D42" s="13">
        <f t="shared" si="1"/>
        <v>0</v>
      </c>
      <c r="E42" s="29" t="str">
        <f t="shared" si="0"/>
        <v/>
      </c>
      <c r="F42" s="36" t="str">
        <f t="shared" ref="F42:F44" si="15">IF(D42=1, "Correct", "")</f>
        <v/>
      </c>
      <c r="G42" s="29" t="str">
        <f>IF($D42=1, "Correct", "")</f>
        <v/>
      </c>
      <c r="H42" s="34"/>
      <c r="I42" s="34"/>
      <c r="J42" s="34"/>
      <c r="K42" s="35"/>
    </row>
    <row r="43" spans="1:11" ht="17" thickBot="1" x14ac:dyDescent="0.25">
      <c r="A43" s="15">
        <v>30</v>
      </c>
      <c r="B43" s="15" t="s">
        <v>58</v>
      </c>
      <c r="C43" s="33"/>
      <c r="D43" s="13">
        <f t="shared" si="1"/>
        <v>0</v>
      </c>
      <c r="E43" s="29" t="str">
        <f t="shared" si="0"/>
        <v/>
      </c>
      <c r="F43" s="36" t="str">
        <f t="shared" si="15"/>
        <v/>
      </c>
      <c r="G43" s="34"/>
      <c r="H43" s="34"/>
      <c r="I43" s="29" t="str">
        <f t="shared" ref="I43:I44" si="16">IF($D43=1, "Correct", "")</f>
        <v/>
      </c>
      <c r="J43" s="34"/>
      <c r="K43" s="35"/>
    </row>
    <row r="44" spans="1:11" ht="17" thickBot="1" x14ac:dyDescent="0.25">
      <c r="A44" s="10">
        <v>31</v>
      </c>
      <c r="B44" s="10" t="s">
        <v>59</v>
      </c>
      <c r="C44" s="33"/>
      <c r="D44" s="13">
        <f t="shared" si="1"/>
        <v>0</v>
      </c>
      <c r="E44" s="29" t="str">
        <f t="shared" si="0"/>
        <v/>
      </c>
      <c r="F44" s="36" t="str">
        <f t="shared" si="15"/>
        <v/>
      </c>
      <c r="G44" s="34"/>
      <c r="H44" s="34"/>
      <c r="I44" s="29" t="str">
        <f t="shared" si="16"/>
        <v/>
      </c>
      <c r="J44" s="34"/>
      <c r="K44" s="35"/>
    </row>
    <row r="45" spans="1:11" ht="17" thickBot="1" x14ac:dyDescent="0.25">
      <c r="A45" s="15">
        <v>32</v>
      </c>
      <c r="B45" s="15" t="s">
        <v>60</v>
      </c>
      <c r="C45" s="33"/>
      <c r="D45" s="13">
        <f t="shared" si="1"/>
        <v>0</v>
      </c>
      <c r="E45" s="29" t="str">
        <f t="shared" si="0"/>
        <v/>
      </c>
      <c r="F45" s="30"/>
      <c r="G45" s="34"/>
      <c r="H45" s="29" t="str">
        <f>IF($D45=1, "Correct", "")</f>
        <v/>
      </c>
      <c r="I45" s="34"/>
      <c r="J45" s="34"/>
      <c r="K45" s="35"/>
    </row>
    <row r="46" spans="1:11" ht="17" thickBot="1" x14ac:dyDescent="0.25">
      <c r="A46" s="10">
        <v>33</v>
      </c>
      <c r="B46" s="10" t="s">
        <v>61</v>
      </c>
      <c r="C46" s="33"/>
      <c r="D46" s="13">
        <f t="shared" si="1"/>
        <v>0</v>
      </c>
      <c r="E46" s="29" t="str">
        <f t="shared" si="0"/>
        <v/>
      </c>
      <c r="F46" s="36" t="str">
        <f t="shared" ref="F46:F49" si="17">IF(D46=1, "Correct", "")</f>
        <v/>
      </c>
      <c r="G46" s="34"/>
      <c r="H46" s="34"/>
      <c r="I46" s="34"/>
      <c r="J46" s="29" t="str">
        <f t="shared" ref="J46:K46" si="18">IF($D46=1, "Correct", "")</f>
        <v/>
      </c>
      <c r="K46" s="29" t="str">
        <f t="shared" si="18"/>
        <v/>
      </c>
    </row>
    <row r="47" spans="1:11" ht="17" thickBot="1" x14ac:dyDescent="0.25">
      <c r="A47" s="15">
        <v>34</v>
      </c>
      <c r="B47" s="15" t="s">
        <v>62</v>
      </c>
      <c r="C47" s="33"/>
      <c r="D47" s="13">
        <f t="shared" si="1"/>
        <v>0</v>
      </c>
      <c r="E47" s="29" t="str">
        <f t="shared" si="0"/>
        <v/>
      </c>
      <c r="F47" s="36" t="str">
        <f t="shared" si="17"/>
        <v/>
      </c>
      <c r="G47" s="29" t="str">
        <f>IF($D47=1, "Correct", "")</f>
        <v/>
      </c>
      <c r="H47" s="34"/>
      <c r="I47" s="34"/>
      <c r="J47" s="34"/>
      <c r="K47" s="35"/>
    </row>
    <row r="48" spans="1:11" ht="17" thickBot="1" x14ac:dyDescent="0.25">
      <c r="A48" s="10">
        <v>35</v>
      </c>
      <c r="B48" s="10" t="s">
        <v>63</v>
      </c>
      <c r="C48" s="33"/>
      <c r="D48" s="13">
        <f t="shared" si="1"/>
        <v>0</v>
      </c>
      <c r="E48" s="29" t="str">
        <f t="shared" si="0"/>
        <v/>
      </c>
      <c r="F48" s="36" t="str">
        <f t="shared" si="17"/>
        <v/>
      </c>
      <c r="G48" s="34"/>
      <c r="H48" s="34"/>
      <c r="I48" s="34"/>
      <c r="J48" s="29" t="str">
        <f t="shared" ref="J48:K50" si="19">IF($D48=1, "Correct", "")</f>
        <v/>
      </c>
      <c r="K48" s="29" t="str">
        <f t="shared" si="19"/>
        <v/>
      </c>
    </row>
    <row r="49" spans="1:11" ht="17" thickBot="1" x14ac:dyDescent="0.25">
      <c r="A49" s="15">
        <v>36</v>
      </c>
      <c r="B49" s="15" t="s">
        <v>64</v>
      </c>
      <c r="C49" s="33"/>
      <c r="D49" s="13">
        <f t="shared" si="1"/>
        <v>0</v>
      </c>
      <c r="E49" s="29" t="str">
        <f t="shared" si="0"/>
        <v/>
      </c>
      <c r="F49" s="36" t="str">
        <f t="shared" si="17"/>
        <v/>
      </c>
      <c r="G49" s="34"/>
      <c r="H49" s="34"/>
      <c r="I49" s="34"/>
      <c r="J49" s="29" t="str">
        <f t="shared" si="19"/>
        <v/>
      </c>
      <c r="K49" s="29" t="str">
        <f t="shared" si="19"/>
        <v/>
      </c>
    </row>
    <row r="50" spans="1:11" ht="17" thickBot="1" x14ac:dyDescent="0.25">
      <c r="A50" s="10">
        <v>37</v>
      </c>
      <c r="B50" s="10" t="s">
        <v>65</v>
      </c>
      <c r="C50" s="33"/>
      <c r="D50" s="13">
        <f t="shared" si="1"/>
        <v>0</v>
      </c>
      <c r="E50" s="29" t="str">
        <f t="shared" si="0"/>
        <v/>
      </c>
      <c r="F50" s="30"/>
      <c r="G50" s="34"/>
      <c r="H50" s="34"/>
      <c r="I50" s="34"/>
      <c r="J50" s="29" t="str">
        <f t="shared" si="19"/>
        <v/>
      </c>
      <c r="K50" s="29" t="str">
        <f t="shared" si="19"/>
        <v/>
      </c>
    </row>
    <row r="51" spans="1:11" ht="17" thickBot="1" x14ac:dyDescent="0.25">
      <c r="A51" s="15">
        <v>38</v>
      </c>
      <c r="B51" s="15" t="s">
        <v>66</v>
      </c>
      <c r="C51" s="33"/>
      <c r="D51" s="13">
        <f t="shared" si="1"/>
        <v>0</v>
      </c>
      <c r="E51" s="29" t="str">
        <f t="shared" si="0"/>
        <v/>
      </c>
      <c r="F51" s="36" t="str">
        <f t="shared" ref="F51:F52" si="20">IF(D51=1, "Correct", "")</f>
        <v/>
      </c>
      <c r="G51" s="34"/>
      <c r="H51" s="29" t="str">
        <f>IF($D51=1, "Correct", "")</f>
        <v/>
      </c>
      <c r="I51" s="34"/>
      <c r="J51" s="34"/>
      <c r="K51" s="35"/>
    </row>
    <row r="52" spans="1:11" ht="17" thickBot="1" x14ac:dyDescent="0.25">
      <c r="A52" s="10">
        <v>39</v>
      </c>
      <c r="B52" s="10" t="s">
        <v>67</v>
      </c>
      <c r="C52" s="33"/>
      <c r="D52" s="13">
        <f t="shared" si="1"/>
        <v>0</v>
      </c>
      <c r="E52" s="29" t="str">
        <f t="shared" si="0"/>
        <v/>
      </c>
      <c r="F52" s="36" t="str">
        <f t="shared" si="20"/>
        <v/>
      </c>
      <c r="G52" s="29" t="str">
        <f>IF($D52=1, "Correct", "")</f>
        <v/>
      </c>
      <c r="H52" s="34"/>
      <c r="I52" s="34"/>
      <c r="J52" s="34"/>
      <c r="K52" s="35"/>
    </row>
    <row r="53" spans="1:11" ht="17" thickBot="1" x14ac:dyDescent="0.25">
      <c r="A53" s="15">
        <v>40</v>
      </c>
      <c r="B53" s="15" t="s">
        <v>68</v>
      </c>
      <c r="C53" s="33"/>
      <c r="D53" s="13">
        <f t="shared" si="1"/>
        <v>0</v>
      </c>
      <c r="E53" s="29" t="str">
        <f t="shared" si="0"/>
        <v/>
      </c>
      <c r="F53" s="30"/>
      <c r="G53" s="34"/>
      <c r="H53" s="29" t="str">
        <f>IF($D53=1, "Correct", "")</f>
        <v/>
      </c>
      <c r="I53" s="34"/>
      <c r="J53" s="34"/>
      <c r="K53" s="35"/>
    </row>
    <row r="54" spans="1:11" ht="17" thickBot="1" x14ac:dyDescent="0.25">
      <c r="A54" s="10">
        <v>41</v>
      </c>
      <c r="B54" s="10" t="s">
        <v>69</v>
      </c>
      <c r="C54" s="33"/>
      <c r="D54" s="13">
        <f t="shared" si="1"/>
        <v>0</v>
      </c>
      <c r="E54" s="29" t="str">
        <f t="shared" si="0"/>
        <v/>
      </c>
      <c r="F54" s="30"/>
      <c r="G54" s="34"/>
      <c r="H54" s="34"/>
      <c r="I54" s="34"/>
      <c r="J54" s="29" t="str">
        <f t="shared" ref="J54:K54" si="21">IF($D54=1, "Correct", "")</f>
        <v/>
      </c>
      <c r="K54" s="29" t="str">
        <f t="shared" si="21"/>
        <v/>
      </c>
    </row>
    <row r="55" spans="1:11" ht="17" thickBot="1" x14ac:dyDescent="0.25">
      <c r="A55" s="15">
        <v>42</v>
      </c>
      <c r="B55" s="15" t="s">
        <v>70</v>
      </c>
      <c r="C55" s="33"/>
      <c r="D55" s="13">
        <f t="shared" si="1"/>
        <v>0</v>
      </c>
      <c r="E55" s="29" t="str">
        <f t="shared" si="0"/>
        <v/>
      </c>
      <c r="F55" s="30"/>
      <c r="G55" s="29" t="str">
        <f>IF($D55=1, "Correct", "")</f>
        <v/>
      </c>
      <c r="H55" s="34"/>
      <c r="I55" s="34"/>
      <c r="J55" s="34"/>
      <c r="K55" s="35"/>
    </row>
    <row r="56" spans="1:11" ht="17" thickBot="1" x14ac:dyDescent="0.25">
      <c r="A56" s="10">
        <v>43</v>
      </c>
      <c r="B56" s="10" t="s">
        <v>71</v>
      </c>
      <c r="C56" s="33"/>
      <c r="D56" s="13">
        <f t="shared" si="1"/>
        <v>0</v>
      </c>
      <c r="E56" s="29" t="str">
        <f t="shared" si="0"/>
        <v/>
      </c>
      <c r="F56" s="30"/>
      <c r="G56" s="34"/>
      <c r="H56" s="34"/>
      <c r="I56" s="29" t="str">
        <f t="shared" ref="I56:I57" si="22">IF($D56=1, "Correct", "")</f>
        <v/>
      </c>
      <c r="J56" s="34"/>
      <c r="K56" s="35"/>
    </row>
    <row r="57" spans="1:11" ht="17" thickBot="1" x14ac:dyDescent="0.25">
      <c r="A57" s="15">
        <v>44</v>
      </c>
      <c r="B57" s="15" t="s">
        <v>72</v>
      </c>
      <c r="C57" s="33"/>
      <c r="D57" s="13">
        <f t="shared" si="1"/>
        <v>0</v>
      </c>
      <c r="E57" s="29" t="str">
        <f t="shared" si="0"/>
        <v/>
      </c>
      <c r="F57" s="30"/>
      <c r="G57" s="34"/>
      <c r="H57" s="34"/>
      <c r="I57" s="29" t="str">
        <f t="shared" si="22"/>
        <v/>
      </c>
      <c r="J57" s="34"/>
      <c r="K57" s="35"/>
    </row>
    <row r="58" spans="1:11" ht="17" thickBot="1" x14ac:dyDescent="0.25">
      <c r="A58" s="10">
        <v>45</v>
      </c>
      <c r="B58" s="10" t="s">
        <v>73</v>
      </c>
      <c r="C58" s="33"/>
      <c r="D58" s="13">
        <f t="shared" si="1"/>
        <v>0</v>
      </c>
      <c r="E58" s="29" t="str">
        <f t="shared" si="0"/>
        <v/>
      </c>
      <c r="F58" s="36" t="str">
        <f t="shared" ref="F58:F59" si="23">IF(D58=1, "Correct", "")</f>
        <v/>
      </c>
      <c r="G58" s="34"/>
      <c r="H58" s="34"/>
      <c r="I58" s="34"/>
      <c r="J58" s="29" t="str">
        <f t="shared" ref="J58:K58" si="24">IF($D58=1, "Correct", "")</f>
        <v/>
      </c>
      <c r="K58" s="29" t="str">
        <f t="shared" si="24"/>
        <v/>
      </c>
    </row>
    <row r="59" spans="1:11" ht="17" thickBot="1" x14ac:dyDescent="0.25">
      <c r="A59" s="15">
        <v>46</v>
      </c>
      <c r="B59" s="15" t="s">
        <v>74</v>
      </c>
      <c r="C59" s="33"/>
      <c r="D59" s="13">
        <f t="shared" si="1"/>
        <v>0</v>
      </c>
      <c r="E59" s="29" t="str">
        <f t="shared" si="0"/>
        <v/>
      </c>
      <c r="F59" s="36" t="str">
        <f t="shared" si="23"/>
        <v/>
      </c>
      <c r="G59" s="34"/>
      <c r="H59" s="29" t="str">
        <f>IF($D59=1, "Correct", "")</f>
        <v/>
      </c>
      <c r="I59" s="34"/>
      <c r="J59" s="34"/>
      <c r="K59" s="35"/>
    </row>
    <row r="60" spans="1:11" ht="17" thickBot="1" x14ac:dyDescent="0.25">
      <c r="A60" s="10">
        <v>47</v>
      </c>
      <c r="B60" s="10" t="s">
        <v>75</v>
      </c>
      <c r="C60" s="33"/>
      <c r="D60" s="13">
        <f t="shared" si="1"/>
        <v>0</v>
      </c>
      <c r="E60" s="29" t="str">
        <f t="shared" si="0"/>
        <v/>
      </c>
      <c r="F60" s="30"/>
      <c r="G60" s="34"/>
      <c r="H60" s="34"/>
      <c r="I60" s="29" t="str">
        <f>IF($D60=1, "Correct", "")</f>
        <v/>
      </c>
      <c r="J60" s="34"/>
      <c r="K60" s="35"/>
    </row>
    <row r="61" spans="1:11" ht="17" thickBot="1" x14ac:dyDescent="0.25">
      <c r="A61" s="15">
        <v>48</v>
      </c>
      <c r="B61" s="15" t="s">
        <v>76</v>
      </c>
      <c r="C61" s="33"/>
      <c r="D61" s="13">
        <f t="shared" si="1"/>
        <v>0</v>
      </c>
      <c r="E61" s="29" t="str">
        <f t="shared" si="0"/>
        <v/>
      </c>
      <c r="F61" s="30"/>
      <c r="G61" s="29" t="str">
        <f>IF($D61=1, "Correct", "")</f>
        <v/>
      </c>
      <c r="H61" s="34"/>
      <c r="I61" s="34"/>
      <c r="J61" s="34"/>
      <c r="K61" s="35"/>
    </row>
    <row r="62" spans="1:11" ht="17" thickBot="1" x14ac:dyDescent="0.25">
      <c r="A62" s="10">
        <v>49</v>
      </c>
      <c r="B62" s="10" t="s">
        <v>77</v>
      </c>
      <c r="C62" s="33"/>
      <c r="D62" s="13">
        <f t="shared" si="1"/>
        <v>0</v>
      </c>
      <c r="E62" s="29" t="str">
        <f t="shared" si="0"/>
        <v/>
      </c>
      <c r="F62" s="36" t="str">
        <f t="shared" ref="F62:F63" si="25">IF(D62=1, "Correct", "")</f>
        <v/>
      </c>
      <c r="G62" s="34"/>
      <c r="H62" s="29" t="str">
        <f t="shared" ref="H62:H63" si="26">IF($D62=1, "Correct", "")</f>
        <v/>
      </c>
      <c r="I62" s="34"/>
      <c r="J62" s="34"/>
      <c r="K62" s="35"/>
    </row>
    <row r="63" spans="1:11" ht="17" thickBot="1" x14ac:dyDescent="0.25">
      <c r="A63" s="15">
        <v>50</v>
      </c>
      <c r="B63" s="15" t="s">
        <v>78</v>
      </c>
      <c r="C63" s="33"/>
      <c r="D63" s="13">
        <f t="shared" si="1"/>
        <v>0</v>
      </c>
      <c r="E63" s="29" t="str">
        <f t="shared" si="0"/>
        <v/>
      </c>
      <c r="F63" s="36" t="str">
        <f t="shared" si="25"/>
        <v/>
      </c>
      <c r="G63" s="34"/>
      <c r="H63" s="29" t="str">
        <f t="shared" si="26"/>
        <v/>
      </c>
      <c r="I63" s="34"/>
      <c r="J63" s="34"/>
      <c r="K63" s="35"/>
    </row>
    <row r="64" spans="1:11" ht="17" thickBot="1" x14ac:dyDescent="0.25">
      <c r="A64" s="10">
        <v>51</v>
      </c>
      <c r="B64" s="10" t="s">
        <v>79</v>
      </c>
      <c r="C64" s="33"/>
      <c r="D64" s="13">
        <f t="shared" si="1"/>
        <v>0</v>
      </c>
      <c r="E64" s="29" t="str">
        <f t="shared" si="0"/>
        <v/>
      </c>
      <c r="F64" s="30"/>
      <c r="G64" s="34"/>
      <c r="H64" s="34"/>
      <c r="I64" s="29" t="str">
        <f>IF($D64=1, "Correct", "")</f>
        <v/>
      </c>
      <c r="J64" s="34"/>
      <c r="K64" s="35"/>
    </row>
    <row r="65" spans="1:11" ht="17" thickBot="1" x14ac:dyDescent="0.25">
      <c r="A65" s="15">
        <v>52</v>
      </c>
      <c r="B65" s="15" t="s">
        <v>80</v>
      </c>
      <c r="C65" s="33"/>
      <c r="D65" s="13">
        <f t="shared" si="1"/>
        <v>0</v>
      </c>
      <c r="E65" s="29" t="str">
        <f t="shared" si="0"/>
        <v/>
      </c>
      <c r="F65" s="36" t="str">
        <f>IF(D65=1, "Correct", "")</f>
        <v/>
      </c>
      <c r="G65" s="34"/>
      <c r="H65" s="29" t="str">
        <f>IF($D65=1, "Correct", "")</f>
        <v/>
      </c>
      <c r="I65" s="34"/>
      <c r="J65" s="34"/>
      <c r="K65" s="35"/>
    </row>
    <row r="66" spans="1:11" ht="17" thickBot="1" x14ac:dyDescent="0.25">
      <c r="A66" s="10">
        <v>53</v>
      </c>
      <c r="B66" s="10" t="s">
        <v>81</v>
      </c>
      <c r="C66" s="33"/>
      <c r="D66" s="13">
        <f t="shared" si="1"/>
        <v>0</v>
      </c>
      <c r="E66" s="29" t="str">
        <f t="shared" si="0"/>
        <v/>
      </c>
      <c r="F66" s="30"/>
      <c r="G66" s="34"/>
      <c r="H66" s="34"/>
      <c r="I66" s="29" t="str">
        <f>IF($D66=1, "Correct", "")</f>
        <v/>
      </c>
      <c r="J66" s="34"/>
      <c r="K66" s="35"/>
    </row>
    <row r="67" spans="1:11" ht="17" thickBot="1" x14ac:dyDescent="0.25">
      <c r="A67" s="15">
        <v>54</v>
      </c>
      <c r="B67" s="15" t="s">
        <v>82</v>
      </c>
      <c r="C67" s="33"/>
      <c r="D67" s="13">
        <f t="shared" si="1"/>
        <v>0</v>
      </c>
      <c r="E67" s="29" t="str">
        <f t="shared" si="0"/>
        <v/>
      </c>
      <c r="F67" s="30"/>
      <c r="G67" s="34"/>
      <c r="H67" s="34"/>
      <c r="I67" s="34"/>
      <c r="J67" s="29" t="str">
        <f t="shared" ref="J67:K67" si="27">IF($D67=1, "Correct", "")</f>
        <v/>
      </c>
      <c r="K67" s="29" t="str">
        <f t="shared" si="27"/>
        <v/>
      </c>
    </row>
    <row r="68" spans="1:11" ht="17" thickBot="1" x14ac:dyDescent="0.25">
      <c r="A68" s="10">
        <v>55</v>
      </c>
      <c r="B68" s="10" t="s">
        <v>83</v>
      </c>
      <c r="C68" s="33"/>
      <c r="D68" s="13">
        <f t="shared" si="1"/>
        <v>0</v>
      </c>
      <c r="E68" s="29" t="str">
        <f t="shared" si="0"/>
        <v/>
      </c>
      <c r="F68" s="36" t="str">
        <f>IF(D68=1, "Correct", "")</f>
        <v/>
      </c>
      <c r="G68" s="34"/>
      <c r="H68" s="34"/>
      <c r="I68" s="29" t="str">
        <f>IF($D68=1, "Correct", "")</f>
        <v/>
      </c>
      <c r="J68" s="34"/>
      <c r="K68" s="35"/>
    </row>
    <row r="69" spans="1:11" ht="17" thickBot="1" x14ac:dyDescent="0.25">
      <c r="A69" s="15">
        <v>56</v>
      </c>
      <c r="B69" s="15" t="s">
        <v>84</v>
      </c>
      <c r="C69" s="33"/>
      <c r="D69" s="13">
        <f t="shared" si="1"/>
        <v>0</v>
      </c>
      <c r="E69" s="29" t="str">
        <f t="shared" si="0"/>
        <v/>
      </c>
      <c r="F69" s="30"/>
      <c r="G69" s="29" t="str">
        <f>IF($D69=1, "Correct", "")</f>
        <v/>
      </c>
      <c r="H69" s="34"/>
      <c r="I69" s="34"/>
      <c r="J69" s="34"/>
      <c r="K69" s="35"/>
    </row>
    <row r="70" spans="1:11" ht="17" thickBot="1" x14ac:dyDescent="0.25">
      <c r="A70" s="10">
        <v>57</v>
      </c>
      <c r="B70" s="10" t="s">
        <v>85</v>
      </c>
      <c r="C70" s="33"/>
      <c r="D70" s="13">
        <f t="shared" si="1"/>
        <v>0</v>
      </c>
      <c r="E70" s="29" t="str">
        <f t="shared" si="0"/>
        <v/>
      </c>
      <c r="F70" s="30"/>
      <c r="G70" s="34"/>
      <c r="H70" s="34"/>
      <c r="I70" s="29" t="str">
        <f t="shared" ref="I70:I71" si="28">IF($D70=1, "Correct", "")</f>
        <v/>
      </c>
      <c r="J70" s="34"/>
      <c r="K70" s="35"/>
    </row>
    <row r="71" spans="1:11" ht="17" thickBot="1" x14ac:dyDescent="0.25">
      <c r="A71" s="15">
        <v>58</v>
      </c>
      <c r="B71" s="15" t="s">
        <v>86</v>
      </c>
      <c r="C71" s="33"/>
      <c r="D71" s="13">
        <f t="shared" si="1"/>
        <v>0</v>
      </c>
      <c r="E71" s="29" t="str">
        <f t="shared" si="0"/>
        <v/>
      </c>
      <c r="F71" s="36" t="str">
        <f t="shared" ref="F71:F73" si="29">IF(D71=1, "Correct", "")</f>
        <v/>
      </c>
      <c r="G71" s="34"/>
      <c r="H71" s="34"/>
      <c r="I71" s="29" t="str">
        <f t="shared" si="28"/>
        <v/>
      </c>
      <c r="J71" s="34"/>
      <c r="K71" s="35"/>
    </row>
    <row r="72" spans="1:11" ht="17" thickBot="1" x14ac:dyDescent="0.25">
      <c r="A72" s="10">
        <v>59</v>
      </c>
      <c r="B72" s="10" t="s">
        <v>87</v>
      </c>
      <c r="C72" s="33"/>
      <c r="D72" s="13">
        <f t="shared" si="1"/>
        <v>0</v>
      </c>
      <c r="E72" s="29" t="str">
        <f t="shared" si="0"/>
        <v/>
      </c>
      <c r="F72" s="36" t="str">
        <f t="shared" si="29"/>
        <v/>
      </c>
      <c r="G72" s="34"/>
      <c r="H72" s="34"/>
      <c r="I72" s="34"/>
      <c r="J72" s="29" t="str">
        <f t="shared" ref="J72:K72" si="30">IF($D72=1, "Correct", "")</f>
        <v/>
      </c>
      <c r="K72" s="29" t="str">
        <f t="shared" si="30"/>
        <v/>
      </c>
    </row>
    <row r="73" spans="1:11" ht="17" thickBot="1" x14ac:dyDescent="0.25">
      <c r="A73" s="15">
        <v>60</v>
      </c>
      <c r="B73" s="15" t="s">
        <v>88</v>
      </c>
      <c r="C73" s="37"/>
      <c r="D73" s="38">
        <f t="shared" si="1"/>
        <v>0</v>
      </c>
      <c r="E73" s="29" t="str">
        <f t="shared" si="0"/>
        <v/>
      </c>
      <c r="F73" s="36" t="str">
        <f t="shared" si="29"/>
        <v/>
      </c>
      <c r="G73" s="39"/>
      <c r="H73" s="29" t="str">
        <f>IF($D73=1, "Correct", "")</f>
        <v/>
      </c>
      <c r="I73" s="39"/>
      <c r="J73" s="39"/>
      <c r="K73" s="40"/>
    </row>
    <row r="74" spans="1:11" ht="17" thickBot="1" x14ac:dyDescent="0.25">
      <c r="C74" s="22" t="s">
        <v>19</v>
      </c>
      <c r="D74" s="41">
        <f>SUM(D14:D73)/60</f>
        <v>0</v>
      </c>
      <c r="E74" s="27" t="s">
        <v>22</v>
      </c>
      <c r="F74" s="27" t="s">
        <v>23</v>
      </c>
      <c r="G74" s="27" t="s">
        <v>24</v>
      </c>
      <c r="H74" s="27" t="s">
        <v>25</v>
      </c>
      <c r="I74" s="27" t="s">
        <v>26</v>
      </c>
      <c r="J74" s="27" t="s">
        <v>27</v>
      </c>
      <c r="K74" s="27" t="s">
        <v>28</v>
      </c>
    </row>
    <row r="75" spans="1:11" ht="17" thickBot="1" x14ac:dyDescent="0.25">
      <c r="D75" s="42" t="s">
        <v>89</v>
      </c>
      <c r="E75" s="43">
        <v>60</v>
      </c>
      <c r="F75" s="43">
        <v>31</v>
      </c>
      <c r="G75" s="43">
        <v>8</v>
      </c>
      <c r="H75" s="43">
        <v>16</v>
      </c>
      <c r="I75" s="43">
        <v>19</v>
      </c>
      <c r="J75" s="43">
        <v>17</v>
      </c>
      <c r="K75" s="44">
        <v>17</v>
      </c>
    </row>
    <row r="76" spans="1:11" x14ac:dyDescent="0.2">
      <c r="D76" s="45" t="s">
        <v>90</v>
      </c>
      <c r="E76" s="46">
        <f>COUNTIF(E14:E73, "Correct")</f>
        <v>0</v>
      </c>
      <c r="F76" s="46">
        <f t="shared" ref="F76:K76" si="31">COUNTIF(F14:F73, "Correct")</f>
        <v>0</v>
      </c>
      <c r="G76" s="46">
        <f t="shared" si="31"/>
        <v>0</v>
      </c>
      <c r="H76" s="46">
        <f t="shared" si="31"/>
        <v>0</v>
      </c>
      <c r="I76" s="46">
        <f t="shared" si="31"/>
        <v>0</v>
      </c>
      <c r="J76" s="46">
        <f t="shared" si="31"/>
        <v>0</v>
      </c>
      <c r="K76" s="47">
        <f t="shared" si="31"/>
        <v>0</v>
      </c>
    </row>
    <row r="77" spans="1:11" x14ac:dyDescent="0.2">
      <c r="D77" s="45" t="s">
        <v>91</v>
      </c>
      <c r="E77" s="46">
        <f>COUNTIF(E14:E73, "Unrelated")</f>
        <v>0</v>
      </c>
      <c r="F77" s="46">
        <f t="shared" ref="F77:K77" si="32">COUNTIF(F14:F73, "Unrelated")</f>
        <v>0</v>
      </c>
      <c r="G77" s="46">
        <f t="shared" si="32"/>
        <v>0</v>
      </c>
      <c r="H77" s="46">
        <f t="shared" si="32"/>
        <v>0</v>
      </c>
      <c r="I77" s="46">
        <f t="shared" si="32"/>
        <v>0</v>
      </c>
      <c r="J77" s="46">
        <f t="shared" si="32"/>
        <v>0</v>
      </c>
      <c r="K77" s="47">
        <f t="shared" si="32"/>
        <v>0</v>
      </c>
    </row>
    <row r="78" spans="1:11" x14ac:dyDescent="0.2">
      <c r="D78" s="45" t="s">
        <v>92</v>
      </c>
      <c r="E78" s="46">
        <f>COUNTIF(E14:E73, "Related")</f>
        <v>0</v>
      </c>
      <c r="F78" s="46">
        <f t="shared" ref="F78:K78" si="33">COUNTIF(F14:F73, "Related")</f>
        <v>0</v>
      </c>
      <c r="G78" s="46">
        <f t="shared" si="33"/>
        <v>0</v>
      </c>
      <c r="H78" s="46">
        <f t="shared" si="33"/>
        <v>0</v>
      </c>
      <c r="I78" s="46">
        <f t="shared" si="33"/>
        <v>0</v>
      </c>
      <c r="J78" s="46">
        <f t="shared" si="33"/>
        <v>0</v>
      </c>
      <c r="K78" s="47">
        <f t="shared" si="33"/>
        <v>0</v>
      </c>
    </row>
    <row r="79" spans="1:11" x14ac:dyDescent="0.2">
      <c r="D79" s="45" t="s">
        <v>93</v>
      </c>
      <c r="E79" s="46">
        <f>COUNTIF(E14:E73, "Wrong order")</f>
        <v>0</v>
      </c>
      <c r="F79" s="46">
        <f t="shared" ref="F79:K79" si="34">COUNTIF(F14:F73, "Wrong order")</f>
        <v>0</v>
      </c>
      <c r="G79" s="46">
        <f t="shared" si="34"/>
        <v>0</v>
      </c>
      <c r="H79" s="46">
        <f t="shared" si="34"/>
        <v>0</v>
      </c>
      <c r="I79" s="46">
        <f t="shared" si="34"/>
        <v>0</v>
      </c>
      <c r="J79" s="46">
        <f t="shared" si="34"/>
        <v>0</v>
      </c>
      <c r="K79" s="47">
        <f t="shared" si="34"/>
        <v>0</v>
      </c>
    </row>
    <row r="80" spans="1:11" ht="17" thickBot="1" x14ac:dyDescent="0.25">
      <c r="D80" s="45" t="s">
        <v>94</v>
      </c>
      <c r="E80" s="46">
        <f>COUNTIF(E14:E73, "Omission")</f>
        <v>0</v>
      </c>
      <c r="F80" s="46">
        <f t="shared" ref="F80:K80" si="35">COUNTIF(F14:F73, "Omission")</f>
        <v>0</v>
      </c>
      <c r="G80" s="46">
        <f t="shared" si="35"/>
        <v>0</v>
      </c>
      <c r="H80" s="46">
        <f t="shared" si="35"/>
        <v>0</v>
      </c>
      <c r="I80" s="46">
        <f t="shared" si="35"/>
        <v>0</v>
      </c>
      <c r="J80" s="46">
        <f t="shared" si="35"/>
        <v>0</v>
      </c>
      <c r="K80" s="47">
        <f t="shared" si="35"/>
        <v>0</v>
      </c>
    </row>
    <row r="81" spans="4:11" ht="17" thickBot="1" x14ac:dyDescent="0.25">
      <c r="D81" s="42" t="s">
        <v>11</v>
      </c>
      <c r="E81" s="48">
        <f>E76/E75*100</f>
        <v>0</v>
      </c>
      <c r="F81" s="48">
        <f t="shared" ref="F81:K81" si="36">F76/F75*100</f>
        <v>0</v>
      </c>
      <c r="G81" s="48">
        <f t="shared" si="36"/>
        <v>0</v>
      </c>
      <c r="H81" s="48">
        <f t="shared" si="36"/>
        <v>0</v>
      </c>
      <c r="I81" s="48">
        <f t="shared" si="36"/>
        <v>0</v>
      </c>
      <c r="J81" s="48">
        <f t="shared" si="36"/>
        <v>0</v>
      </c>
      <c r="K81" s="49">
        <f t="shared" si="36"/>
        <v>0</v>
      </c>
    </row>
  </sheetData>
  <conditionalFormatting sqref="A1:A2">
    <cfRule type="containsText" dxfId="0" priority="1" operator="containsText" text="TRUE">
      <formula>NOT(ISERROR(SEARCH("TRUE",A1)))</formula>
    </cfRule>
  </conditionalFormatting>
  <dataValidations count="4">
    <dataValidation type="list" allowBlank="1" showInputMessage="1" showErrorMessage="1" sqref="E6:E10" xr:uid="{93D04467-6763-E247-AD39-1656305D3423}">
      <formula1>"Related,Unrelated,Omission"</formula1>
    </dataValidation>
    <dataValidation type="list" allowBlank="1" showInputMessage="1" sqref="I14 H15 E14:E73 J16:K16 H17 G19 I18 I20:I22 J23:K23 H24 I25 J26:K27 H28:H29 J30:K31 G32 I33 J34:K34 H35:H36 I37:I38 J39:K40 H41 G42 I43:I44 H45 J46:K46 J48:K50 G47 H51 G52 H53 J54:K54 G55 I56:I57 J58:K58 H59 I60 G61 H62:H63 I64 H65 I66 J67:K67 I68 G69 I70:I71 J72:K72 H73" xr:uid="{C8C2EE1C-AD2D-C949-BB3D-4657BCCEB56A}">
      <formula1>"Correct,Unrelated,Related,Omission"</formula1>
    </dataValidation>
    <dataValidation type="list" allowBlank="1" showInputMessage="1" sqref="F14:F15 F17 F22:F23 F26:F27 F31:F32 F34:F38 F41 F45 F50 F53:F57 F60:F61 F64 F66:F67 F69:F70" xr:uid="{F12888EF-43D3-3342-A47C-AC21D1419AD7}">
      <formula1>"None,Unrelated"</formula1>
    </dataValidation>
    <dataValidation type="list" allowBlank="1" showInputMessage="1" sqref="F16 F18:F21 F24:F25 F28:F30 F33 F39:F40 F42:F44 F46:F49 F51:F52 F58:F59 F62:F63 F65 F68 F71:F73" xr:uid="{64CA0071-A8E9-C142-9F33-024D1F647E29}">
      <formula1>"Correct,Omission"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MorGen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2023-07-05T20:17:41Z</dcterms:created>
  <dcterms:modified xsi:type="dcterms:W3CDTF">2023-07-05T20:17:54Z</dcterms:modified>
</cp:coreProperties>
</file>